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48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2" i="1"/>
  <c r="E23" i="1"/>
  <c r="E24" i="1"/>
  <c r="E25" i="1"/>
  <c r="E26" i="1"/>
  <c r="E27" i="1"/>
  <c r="N9" i="1" l="1"/>
  <c r="N27" i="1"/>
  <c r="N26" i="1"/>
  <c r="N25" i="1"/>
  <c r="N24" i="1"/>
  <c r="N23" i="1"/>
  <c r="N22" i="1"/>
  <c r="N19" i="1"/>
  <c r="N18" i="1"/>
  <c r="N17" i="1"/>
  <c r="N16" i="1"/>
  <c r="N15" i="1"/>
  <c r="N14" i="1"/>
  <c r="N13" i="1"/>
  <c r="N12" i="1"/>
  <c r="N11" i="1"/>
  <c r="N10" i="1"/>
  <c r="J27" i="1"/>
  <c r="J26" i="1"/>
  <c r="J25" i="1"/>
  <c r="J24" i="1"/>
  <c r="J23" i="1"/>
  <c r="J22" i="1"/>
  <c r="J10" i="1"/>
  <c r="J11" i="1"/>
  <c r="J12" i="1"/>
  <c r="J13" i="1"/>
  <c r="J14" i="1"/>
  <c r="J15" i="1"/>
  <c r="J16" i="1"/>
  <c r="J17" i="1"/>
  <c r="J18" i="1"/>
  <c r="J19" i="1"/>
  <c r="J9" i="1"/>
  <c r="I17" i="1" l="1"/>
  <c r="M13" i="1"/>
  <c r="M14" i="1"/>
  <c r="M17" i="1"/>
  <c r="I13" i="1"/>
  <c r="M27" i="1"/>
  <c r="M26" i="1"/>
  <c r="M25" i="1"/>
  <c r="M24" i="1"/>
  <c r="M23" i="1"/>
  <c r="M22" i="1"/>
  <c r="M19" i="1"/>
  <c r="M18" i="1"/>
  <c r="M16" i="1"/>
  <c r="M15" i="1"/>
  <c r="M12" i="1"/>
  <c r="M11" i="1"/>
  <c r="M10" i="1"/>
  <c r="M9" i="1"/>
  <c r="I27" i="1"/>
  <c r="I26" i="1"/>
  <c r="I25" i="1"/>
  <c r="I24" i="1"/>
  <c r="I23" i="1"/>
  <c r="I22" i="1"/>
  <c r="I19" i="1"/>
  <c r="I18" i="1"/>
  <c r="I16" i="1"/>
  <c r="I15" i="1"/>
  <c r="I14" i="1"/>
  <c r="I12" i="1"/>
  <c r="I11" i="1"/>
  <c r="I10" i="1"/>
  <c r="I9" i="1"/>
</calcChain>
</file>

<file path=xl/sharedStrings.xml><?xml version="1.0" encoding="utf-8"?>
<sst xmlns="http://schemas.openxmlformats.org/spreadsheetml/2006/main" count="91" uniqueCount="40">
  <si>
    <t>по Могилевскому ГПЛХО</t>
  </si>
  <si>
    <t>Наименования показателя</t>
  </si>
  <si>
    <t>Единица измерения</t>
  </si>
  <si>
    <t>2018 год</t>
  </si>
  <si>
    <t>план</t>
  </si>
  <si>
    <t>факт</t>
  </si>
  <si>
    <t>%</t>
  </si>
  <si>
    <t>Лесовосстановление и лесоразведение</t>
  </si>
  <si>
    <t>га</t>
  </si>
  <si>
    <t xml:space="preserve">Создание лесных культур селекционным посевным и посадочным материалом в общем объеме лесовосстановления и лесоразведения </t>
  </si>
  <si>
    <t>х</t>
  </si>
  <si>
    <t>Рубки ухода в молодняках (осветление, прочистка)</t>
  </si>
  <si>
    <t xml:space="preserve">Рубки промежуточного пользования </t>
  </si>
  <si>
    <t>тыс.куб.м.</t>
  </si>
  <si>
    <t>Лесозаготовки</t>
  </si>
  <si>
    <t>Производство пиломатериалов</t>
  </si>
  <si>
    <t>Реализация пиломатериалов</t>
  </si>
  <si>
    <t>Объем экспорта лесопродукции</t>
  </si>
  <si>
    <t>тыс. долл. США</t>
  </si>
  <si>
    <t>Выручка от реализации продукции, работ, услуг</t>
  </si>
  <si>
    <t>тыс.руб.</t>
  </si>
  <si>
    <t>Рентабельность реализованной продукции, товаров (работ, услуг)</t>
  </si>
  <si>
    <t>Темп роста производительности труда</t>
  </si>
  <si>
    <t>Доходы от охотохозяйственной деятельности</t>
  </si>
  <si>
    <t>Поступления от ведения лесного и охотничьего хозяйства</t>
  </si>
  <si>
    <t>Среднемесячная заработная плата</t>
  </si>
  <si>
    <t>руб.</t>
  </si>
  <si>
    <t>Выполнение</t>
  </si>
  <si>
    <t xml:space="preserve"> основных целевых и отраслевых показателей прогноза социально-экономического развития лесного хозяйства за 2016-2018 год</t>
  </si>
  <si>
    <t>к плану</t>
  </si>
  <si>
    <t>к пр.году</t>
  </si>
  <si>
    <t>2017 год</t>
  </si>
  <si>
    <t>Инвестиции в основной капитал</t>
  </si>
  <si>
    <t>Вывозка</t>
  </si>
  <si>
    <t>Реализация древесины в заготовленном виде</t>
  </si>
  <si>
    <t>Освоение расчетной лесосеки</t>
  </si>
  <si>
    <t>в том числе использование расчетной лесосеки</t>
  </si>
  <si>
    <t xml:space="preserve"> в % </t>
  </si>
  <si>
    <t>2016 год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</si>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</sst>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7"/>
  <sheetViews>
    <sheetView tabSelected="1" view="pageBreakPreview" topLeftCell="A4" zoomScaleNormal="100" zoomScaleSheetLayoutView="100" workbookViewId="0">
      <selection activeCell="O25" sqref="O25"/>
    </sheetView>
  </sheetViews>
  <sheetFormatPr defaultRowHeight="15" x14ac:dyDescent="0.25"/>
  <cols>
    <col min="1" max="1" width="72.5703125" style="1" customWidth="1"/>
    <col min="2" max="2" width="22.28515625" customWidth="1"/>
    <col min="3" max="6" width="12.85546875" hidden="1" customWidth="1"/>
    <col min="7" max="10" width="12.85546875" customWidth="1"/>
    <col min="11" max="14" width="13" customWidth="1"/>
    <col min="15" max="16" width="13.85546875" bestFit="1" customWidth="1"/>
    <col min="17" max="17" width="10.42578125" customWidth="1"/>
    <col min="18" max="18" width="12.5703125" customWidth="1"/>
  </cols>
  <sheetData>
    <row r="2" spans="1:18" ht="22.5" x14ac:dyDescent="0.25">
      <c r="A2" s="18" t="s">
        <v>27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8" ht="20.25" customHeight="1" x14ac:dyDescent="0.25">
      <c r="A3" s="19" t="s">
        <v>28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8" ht="22.5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6" spans="1:18" ht="26.25" customHeight="1" x14ac:dyDescent="0.3">
      <c r="A6" s="17" t="s">
        <v>1</v>
      </c>
      <c r="B6" s="11" t="s">
        <v>2</v>
      </c>
      <c r="C6" s="20" t="s">
        <v>38</v>
      </c>
      <c r="D6" s="21"/>
      <c r="E6" s="21"/>
      <c r="F6" s="22"/>
      <c r="G6" s="12" t="s">
        <v>31</v>
      </c>
      <c r="H6" s="12"/>
      <c r="I6" s="12"/>
      <c r="J6" s="12"/>
      <c r="K6" s="12" t="s">
        <v>3</v>
      </c>
      <c r="L6" s="12"/>
      <c r="M6" s="12"/>
      <c r="N6" s="12"/>
      <c r="O6" s="10" t="s">
        <v>39</v>
      </c>
      <c r="P6" s="10"/>
      <c r="Q6" s="10"/>
      <c r="R6" s="10"/>
    </row>
    <row r="7" spans="1:18" ht="20.25" customHeight="1" x14ac:dyDescent="0.3">
      <c r="A7" s="17"/>
      <c r="B7" s="11"/>
      <c r="C7" s="13" t="s">
        <v>4</v>
      </c>
      <c r="D7" s="13" t="s">
        <v>5</v>
      </c>
      <c r="E7" s="15" t="s">
        <v>37</v>
      </c>
      <c r="F7" s="16"/>
      <c r="G7" s="11" t="s">
        <v>4</v>
      </c>
      <c r="H7" s="11" t="s">
        <v>5</v>
      </c>
      <c r="I7" s="11" t="s">
        <v>37</v>
      </c>
      <c r="J7" s="11"/>
      <c r="K7" s="11" t="s">
        <v>4</v>
      </c>
      <c r="L7" s="11" t="s">
        <v>5</v>
      </c>
      <c r="M7" s="11" t="s">
        <v>37</v>
      </c>
      <c r="N7" s="11"/>
      <c r="O7" s="10" t="s">
        <v>4</v>
      </c>
      <c r="P7" s="10" t="s">
        <v>5</v>
      </c>
      <c r="Q7" s="10" t="s">
        <v>37</v>
      </c>
      <c r="R7" s="10"/>
    </row>
    <row r="8" spans="1:18" ht="26.25" customHeight="1" x14ac:dyDescent="0.3">
      <c r="A8" s="17"/>
      <c r="B8" s="11"/>
      <c r="C8" s="14"/>
      <c r="D8" s="14"/>
      <c r="E8" s="8" t="s">
        <v>29</v>
      </c>
      <c r="F8" s="8" t="s">
        <v>30</v>
      </c>
      <c r="G8" s="11"/>
      <c r="H8" s="11"/>
      <c r="I8" s="8" t="s">
        <v>29</v>
      </c>
      <c r="J8" s="8" t="s">
        <v>30</v>
      </c>
      <c r="K8" s="11"/>
      <c r="L8" s="11"/>
      <c r="M8" s="8" t="s">
        <v>29</v>
      </c>
      <c r="N8" s="8" t="s">
        <v>30</v>
      </c>
      <c r="O8" s="10"/>
      <c r="P8" s="10"/>
      <c r="Q8" s="5" t="s">
        <v>29</v>
      </c>
      <c r="R8" s="5" t="s">
        <v>30</v>
      </c>
    </row>
    <row r="9" spans="1:18" ht="20.25" x14ac:dyDescent="0.3">
      <c r="A9" s="9" t="s">
        <v>7</v>
      </c>
      <c r="B9" s="2" t="s">
        <v>8</v>
      </c>
      <c r="C9" s="2">
        <v>5430</v>
      </c>
      <c r="D9" s="2">
        <v>6254</v>
      </c>
      <c r="E9" s="3">
        <f>D9/C9*100</f>
        <v>115.17495395948434</v>
      </c>
      <c r="F9" s="3">
        <v>107</v>
      </c>
      <c r="G9" s="2">
        <v>4650</v>
      </c>
      <c r="H9" s="2">
        <v>5557</v>
      </c>
      <c r="I9" s="3">
        <f>H9/G9*100</f>
        <v>119.50537634408602</v>
      </c>
      <c r="J9" s="3">
        <f t="shared" ref="J9:J19" si="0">H9/D9*100</f>
        <v>88.855132715062354</v>
      </c>
      <c r="K9" s="2">
        <v>4800</v>
      </c>
      <c r="L9" s="2">
        <v>5517</v>
      </c>
      <c r="M9" s="3">
        <f>L9/K9*100</f>
        <v>114.9375</v>
      </c>
      <c r="N9" s="3">
        <f>L9/H9*100</f>
        <v>99.280187151340655</v>
      </c>
      <c r="O9" s="5">
        <v>5200</v>
      </c>
      <c r="P9" s="5">
        <v>7091</v>
      </c>
      <c r="Q9" s="5">
        <v>136.4</v>
      </c>
      <c r="R9" s="5">
        <v>128.5</v>
      </c>
    </row>
    <row r="10" spans="1:18" ht="56.25" x14ac:dyDescent="0.3">
      <c r="A10" s="9" t="s">
        <v>9</v>
      </c>
      <c r="B10" s="2" t="s">
        <v>8</v>
      </c>
      <c r="C10" s="2">
        <v>1910</v>
      </c>
      <c r="D10" s="2">
        <v>2449</v>
      </c>
      <c r="E10" s="3">
        <f t="shared" ref="E10:E14" si="1">D10/C10*100</f>
        <v>128.21989528795811</v>
      </c>
      <c r="F10" s="3">
        <v>105.1</v>
      </c>
      <c r="G10" s="2">
        <v>2400</v>
      </c>
      <c r="H10" s="2">
        <v>2676</v>
      </c>
      <c r="I10" s="3">
        <f t="shared" ref="I10" si="2">H10/G10*100</f>
        <v>111.5</v>
      </c>
      <c r="J10" s="3">
        <f t="shared" si="0"/>
        <v>109.2690894242548</v>
      </c>
      <c r="K10" s="2">
        <v>2155</v>
      </c>
      <c r="L10" s="2">
        <v>2470</v>
      </c>
      <c r="M10" s="3">
        <f t="shared" ref="M10:M14" si="3">L10/K10*100</f>
        <v>114.61716937354988</v>
      </c>
      <c r="N10" s="3">
        <f t="shared" ref="N10:N19" si="4">L10/H10*100</f>
        <v>92.301943198804182</v>
      </c>
      <c r="O10" s="5">
        <v>2300</v>
      </c>
      <c r="P10" s="5">
        <v>3063</v>
      </c>
      <c r="Q10" s="5">
        <v>119.8</v>
      </c>
      <c r="R10" s="5">
        <v>124</v>
      </c>
    </row>
    <row r="11" spans="1:18" ht="20.25" x14ac:dyDescent="0.3">
      <c r="A11" s="9" t="s">
        <v>11</v>
      </c>
      <c r="B11" s="2" t="s">
        <v>8</v>
      </c>
      <c r="C11" s="2">
        <v>9615</v>
      </c>
      <c r="D11" s="2">
        <v>9963</v>
      </c>
      <c r="E11" s="3">
        <f t="shared" si="1"/>
        <v>103.61934477379096</v>
      </c>
      <c r="F11" s="3">
        <v>98.8</v>
      </c>
      <c r="G11" s="2">
        <v>9463</v>
      </c>
      <c r="H11" s="2">
        <v>10204.9</v>
      </c>
      <c r="I11" s="3">
        <f t="shared" ref="I11:I14" si="5">H11/G11*100</f>
        <v>107.84000845397865</v>
      </c>
      <c r="J11" s="3">
        <f t="shared" si="0"/>
        <v>102.42798353909464</v>
      </c>
      <c r="K11" s="2">
        <v>9538</v>
      </c>
      <c r="L11" s="2">
        <v>10128.6</v>
      </c>
      <c r="M11" s="3">
        <f t="shared" si="3"/>
        <v>106.19207381002307</v>
      </c>
      <c r="N11" s="3">
        <f t="shared" si="4"/>
        <v>99.252319963938902</v>
      </c>
      <c r="O11" s="5">
        <v>9538</v>
      </c>
      <c r="P11" s="5">
        <v>10000.700000000001</v>
      </c>
      <c r="Q11" s="5">
        <v>104.9</v>
      </c>
      <c r="R11" s="5">
        <v>98.7</v>
      </c>
    </row>
    <row r="12" spans="1:18" ht="20.25" x14ac:dyDescent="0.3">
      <c r="A12" s="9" t="s">
        <v>12</v>
      </c>
      <c r="B12" s="2" t="s">
        <v>13</v>
      </c>
      <c r="C12" s="2">
        <v>610</v>
      </c>
      <c r="D12" s="2">
        <v>655.6</v>
      </c>
      <c r="E12" s="3">
        <f t="shared" si="1"/>
        <v>107.47540983606558</v>
      </c>
      <c r="F12" s="3">
        <v>76.099999999999994</v>
      </c>
      <c r="G12" s="2">
        <v>800</v>
      </c>
      <c r="H12" s="2">
        <v>831.7</v>
      </c>
      <c r="I12" s="3">
        <f t="shared" si="5"/>
        <v>103.96250000000001</v>
      </c>
      <c r="J12" s="3">
        <f t="shared" si="0"/>
        <v>126.86089078706529</v>
      </c>
      <c r="K12" s="2">
        <v>680</v>
      </c>
      <c r="L12" s="2">
        <v>714.2</v>
      </c>
      <c r="M12" s="3">
        <f t="shared" si="3"/>
        <v>105.02941176470588</v>
      </c>
      <c r="N12" s="3">
        <f t="shared" si="4"/>
        <v>85.872309727065044</v>
      </c>
      <c r="O12" s="5">
        <v>810</v>
      </c>
      <c r="P12" s="5">
        <v>830.8</v>
      </c>
      <c r="Q12" s="5">
        <v>102.6</v>
      </c>
      <c r="R12" s="5">
        <v>116.3</v>
      </c>
    </row>
    <row r="13" spans="1:18" ht="20.25" x14ac:dyDescent="0.3">
      <c r="A13" s="9" t="s">
        <v>32</v>
      </c>
      <c r="B13" s="2" t="s">
        <v>20</v>
      </c>
      <c r="C13" s="2">
        <v>7000</v>
      </c>
      <c r="D13" s="2">
        <v>14537</v>
      </c>
      <c r="E13" s="3">
        <f t="shared" si="1"/>
        <v>207.67142857142855</v>
      </c>
      <c r="F13" s="3">
        <v>138.30000000000001</v>
      </c>
      <c r="G13" s="2">
        <v>16631</v>
      </c>
      <c r="H13" s="2">
        <v>24629</v>
      </c>
      <c r="I13" s="3">
        <f t="shared" si="5"/>
        <v>148.0909145571523</v>
      </c>
      <c r="J13" s="3">
        <f t="shared" si="0"/>
        <v>169.42285203274403</v>
      </c>
      <c r="K13" s="2">
        <v>21646</v>
      </c>
      <c r="L13" s="2">
        <v>31665</v>
      </c>
      <c r="M13" s="3">
        <f t="shared" si="3"/>
        <v>146.28568788690751</v>
      </c>
      <c r="N13" s="3">
        <f t="shared" si="4"/>
        <v>128.56794835356692</v>
      </c>
      <c r="O13" s="5">
        <v>32644</v>
      </c>
      <c r="P13" s="5">
        <v>3692</v>
      </c>
      <c r="Q13" s="5">
        <v>113.1</v>
      </c>
      <c r="R13" s="5">
        <v>116.6</v>
      </c>
    </row>
    <row r="14" spans="1:18" ht="20.25" x14ac:dyDescent="0.3">
      <c r="A14" s="9" t="s">
        <v>14</v>
      </c>
      <c r="B14" s="2" t="s">
        <v>13</v>
      </c>
      <c r="C14" s="3">
        <v>2305</v>
      </c>
      <c r="D14" s="3">
        <v>2684.58</v>
      </c>
      <c r="E14" s="3">
        <f t="shared" si="1"/>
        <v>116.46767895878524</v>
      </c>
      <c r="F14" s="3">
        <v>103</v>
      </c>
      <c r="G14" s="3">
        <v>2442</v>
      </c>
      <c r="H14" s="3">
        <v>3035.55</v>
      </c>
      <c r="I14" s="3">
        <f t="shared" si="5"/>
        <v>124.30589680589681</v>
      </c>
      <c r="J14" s="3">
        <f t="shared" si="0"/>
        <v>113.07355340500192</v>
      </c>
      <c r="K14" s="3">
        <v>2600</v>
      </c>
      <c r="L14" s="3">
        <v>3232.38</v>
      </c>
      <c r="M14" s="3">
        <f t="shared" si="3"/>
        <v>124.3223076923077</v>
      </c>
      <c r="N14" s="3">
        <f t="shared" si="4"/>
        <v>106.48416267233284</v>
      </c>
      <c r="O14" s="6">
        <v>3003</v>
      </c>
      <c r="P14" s="6">
        <v>3624.7</v>
      </c>
      <c r="Q14" s="5">
        <v>120.7</v>
      </c>
      <c r="R14" s="5">
        <v>112.1</v>
      </c>
    </row>
    <row r="15" spans="1:18" ht="20.25" x14ac:dyDescent="0.3">
      <c r="A15" s="9" t="s">
        <v>33</v>
      </c>
      <c r="B15" s="2" t="s">
        <v>13</v>
      </c>
      <c r="C15" s="3">
        <v>1844</v>
      </c>
      <c r="D15" s="3">
        <v>2135.91</v>
      </c>
      <c r="E15" s="3">
        <f>D15/C15*100</f>
        <v>115.83026030368764</v>
      </c>
      <c r="F15" s="3">
        <v>105.4</v>
      </c>
      <c r="G15" s="3">
        <v>1867.5</v>
      </c>
      <c r="H15" s="3">
        <v>2346.94</v>
      </c>
      <c r="I15" s="3">
        <f>H15/G15*100</f>
        <v>125.67282463186078</v>
      </c>
      <c r="J15" s="3">
        <f t="shared" si="0"/>
        <v>109.88009794420176</v>
      </c>
      <c r="K15" s="3">
        <v>2120.5</v>
      </c>
      <c r="L15" s="3">
        <v>2647.66</v>
      </c>
      <c r="M15" s="3">
        <f>L15/K15*100</f>
        <v>124.86017448714925</v>
      </c>
      <c r="N15" s="3">
        <f t="shared" si="4"/>
        <v>112.81328027133202</v>
      </c>
      <c r="O15" s="6">
        <v>2561</v>
      </c>
      <c r="P15" s="6">
        <v>2928.1</v>
      </c>
      <c r="Q15" s="5">
        <v>114.3</v>
      </c>
      <c r="R15" s="5">
        <v>110.6</v>
      </c>
    </row>
    <row r="16" spans="1:18" ht="20.25" x14ac:dyDescent="0.3">
      <c r="A16" s="9" t="s">
        <v>15</v>
      </c>
      <c r="B16" s="2" t="s">
        <v>13</v>
      </c>
      <c r="C16" s="3">
        <v>124.5</v>
      </c>
      <c r="D16" s="3">
        <v>148.28</v>
      </c>
      <c r="E16" s="3">
        <f t="shared" ref="E16:E22" si="6">D16/C16*100</f>
        <v>119.10040160642569</v>
      </c>
      <c r="F16" s="3">
        <v>102.3</v>
      </c>
      <c r="G16" s="3">
        <v>129.19999999999999</v>
      </c>
      <c r="H16" s="3">
        <v>170.03</v>
      </c>
      <c r="I16" s="3">
        <f t="shared" ref="I16:I22" si="7">H16/G16*100</f>
        <v>131.60216718266255</v>
      </c>
      <c r="J16" s="3">
        <f t="shared" si="0"/>
        <v>114.66819530617751</v>
      </c>
      <c r="K16" s="3">
        <v>173.5</v>
      </c>
      <c r="L16" s="3">
        <v>201.08</v>
      </c>
      <c r="M16" s="3">
        <f t="shared" ref="M16:M22" si="8">L16/K16*100</f>
        <v>115.89625360230549</v>
      </c>
      <c r="N16" s="3">
        <f t="shared" si="4"/>
        <v>118.26148326765866</v>
      </c>
      <c r="O16" s="5">
        <v>207</v>
      </c>
      <c r="P16" s="5">
        <v>213.2</v>
      </c>
      <c r="Q16" s="5">
        <v>103</v>
      </c>
      <c r="R16" s="5">
        <v>106</v>
      </c>
    </row>
    <row r="17" spans="1:18" ht="20.25" x14ac:dyDescent="0.3">
      <c r="A17" s="9" t="s">
        <v>34</v>
      </c>
      <c r="B17" s="2" t="s">
        <v>13</v>
      </c>
      <c r="C17" s="3">
        <v>2001.5</v>
      </c>
      <c r="D17" s="3">
        <v>2138.8200000000002</v>
      </c>
      <c r="E17" s="3">
        <f t="shared" si="6"/>
        <v>106.86085435923059</v>
      </c>
      <c r="F17" s="3">
        <v>100.4</v>
      </c>
      <c r="G17" s="3">
        <v>1960</v>
      </c>
      <c r="H17" s="3">
        <v>2412.71</v>
      </c>
      <c r="I17" s="3">
        <f t="shared" si="7"/>
        <v>123.09744897959183</v>
      </c>
      <c r="J17" s="3">
        <f t="shared" si="0"/>
        <v>112.80565919525721</v>
      </c>
      <c r="K17" s="3">
        <v>2080</v>
      </c>
      <c r="L17" s="3">
        <v>2475.1999999999998</v>
      </c>
      <c r="M17" s="3">
        <f t="shared" si="8"/>
        <v>119</v>
      </c>
      <c r="N17" s="3">
        <f t="shared" si="4"/>
        <v>102.59003361365436</v>
      </c>
      <c r="O17" s="6">
        <v>2365</v>
      </c>
      <c r="P17" s="6">
        <v>2685.5</v>
      </c>
      <c r="Q17" s="5">
        <v>113.6</v>
      </c>
      <c r="R17" s="5">
        <v>108.5</v>
      </c>
    </row>
    <row r="18" spans="1:18" ht="20.25" x14ac:dyDescent="0.3">
      <c r="A18" s="9" t="s">
        <v>16</v>
      </c>
      <c r="B18" s="2" t="s">
        <v>13</v>
      </c>
      <c r="C18" s="3">
        <v>124.5</v>
      </c>
      <c r="D18" s="3">
        <v>144.51</v>
      </c>
      <c r="E18" s="3">
        <f t="shared" si="6"/>
        <v>116.07228915662651</v>
      </c>
      <c r="F18" s="3">
        <v>103</v>
      </c>
      <c r="G18" s="3">
        <v>127</v>
      </c>
      <c r="H18" s="3">
        <v>165.43</v>
      </c>
      <c r="I18" s="3">
        <f t="shared" si="7"/>
        <v>130.25984251968507</v>
      </c>
      <c r="J18" s="3">
        <f t="shared" si="0"/>
        <v>114.4765068161373</v>
      </c>
      <c r="K18" s="3">
        <v>170.6</v>
      </c>
      <c r="L18" s="3">
        <v>188.84</v>
      </c>
      <c r="M18" s="3">
        <f t="shared" si="8"/>
        <v>110.69167643610787</v>
      </c>
      <c r="N18" s="3">
        <f t="shared" si="4"/>
        <v>114.15100042313971</v>
      </c>
      <c r="O18" s="5">
        <v>206.3</v>
      </c>
      <c r="P18" s="5">
        <v>211.6</v>
      </c>
      <c r="Q18" s="5">
        <v>102.6</v>
      </c>
      <c r="R18" s="5">
        <v>112.1</v>
      </c>
    </row>
    <row r="19" spans="1:18" ht="20.25" x14ac:dyDescent="0.3">
      <c r="A19" s="9" t="s">
        <v>17</v>
      </c>
      <c r="B19" s="2" t="s">
        <v>18</v>
      </c>
      <c r="C19" s="3">
        <v>19800</v>
      </c>
      <c r="D19" s="3">
        <v>29757.5</v>
      </c>
      <c r="E19" s="3">
        <f t="shared" si="6"/>
        <v>150.29040404040404</v>
      </c>
      <c r="F19" s="3">
        <v>101.5</v>
      </c>
      <c r="G19" s="3">
        <v>21035</v>
      </c>
      <c r="H19" s="3">
        <v>31570.799999999999</v>
      </c>
      <c r="I19" s="3">
        <f t="shared" si="7"/>
        <v>150.08699786070835</v>
      </c>
      <c r="J19" s="3">
        <f t="shared" si="0"/>
        <v>106.09358985129799</v>
      </c>
      <c r="K19" s="3">
        <v>19650</v>
      </c>
      <c r="L19" s="3">
        <v>25348.1</v>
      </c>
      <c r="M19" s="3">
        <f t="shared" si="8"/>
        <v>128.99796437659032</v>
      </c>
      <c r="N19" s="3">
        <f t="shared" si="4"/>
        <v>80.289698075436789</v>
      </c>
      <c r="O19" s="6">
        <v>24585</v>
      </c>
      <c r="P19" s="6">
        <v>27443.599999999999</v>
      </c>
      <c r="Q19" s="5">
        <v>111.6</v>
      </c>
      <c r="R19" s="5">
        <v>108.3</v>
      </c>
    </row>
    <row r="20" spans="1:18" ht="20.25" x14ac:dyDescent="0.3">
      <c r="A20" s="9" t="s">
        <v>35</v>
      </c>
      <c r="B20" s="2" t="s">
        <v>13</v>
      </c>
      <c r="C20" s="3" t="s">
        <v>10</v>
      </c>
      <c r="D20" s="3">
        <v>1902.8</v>
      </c>
      <c r="E20" s="3" t="s">
        <v>10</v>
      </c>
      <c r="F20" s="3" t="s">
        <v>10</v>
      </c>
      <c r="G20" s="3" t="s">
        <v>10</v>
      </c>
      <c r="H20" s="3">
        <v>1902.8</v>
      </c>
      <c r="I20" s="3" t="s">
        <v>10</v>
      </c>
      <c r="J20" s="3" t="s">
        <v>10</v>
      </c>
      <c r="K20" s="3" t="s">
        <v>10</v>
      </c>
      <c r="L20" s="3">
        <v>1942.9</v>
      </c>
      <c r="M20" s="3" t="s">
        <v>10</v>
      </c>
      <c r="N20" s="3" t="s">
        <v>10</v>
      </c>
      <c r="O20" s="3" t="s">
        <v>10</v>
      </c>
      <c r="P20" s="6">
        <v>1917.3</v>
      </c>
      <c r="Q20" s="3" t="s">
        <v>10</v>
      </c>
      <c r="R20" s="3" t="s">
        <v>10</v>
      </c>
    </row>
    <row r="21" spans="1:18" ht="20.25" x14ac:dyDescent="0.3">
      <c r="A21" s="9" t="s">
        <v>36</v>
      </c>
      <c r="B21" s="2" t="s">
        <v>6</v>
      </c>
      <c r="C21" s="3" t="s">
        <v>10</v>
      </c>
      <c r="D21" s="3">
        <v>68.5</v>
      </c>
      <c r="E21" s="3" t="s">
        <v>10</v>
      </c>
      <c r="F21" s="3" t="s">
        <v>10</v>
      </c>
      <c r="G21" s="3" t="s">
        <v>10</v>
      </c>
      <c r="H21" s="3">
        <v>63.7</v>
      </c>
      <c r="I21" s="3" t="s">
        <v>10</v>
      </c>
      <c r="J21" s="3" t="s">
        <v>10</v>
      </c>
      <c r="K21" s="3" t="s">
        <v>10</v>
      </c>
      <c r="L21" s="3">
        <v>59</v>
      </c>
      <c r="M21" s="3" t="s">
        <v>10</v>
      </c>
      <c r="N21" s="3" t="s">
        <v>10</v>
      </c>
      <c r="O21" s="3" t="s">
        <v>10</v>
      </c>
      <c r="P21" s="5">
        <v>73</v>
      </c>
      <c r="Q21" s="3" t="s">
        <v>10</v>
      </c>
      <c r="R21" s="3" t="s">
        <v>10</v>
      </c>
    </row>
    <row r="22" spans="1:18" ht="20.25" x14ac:dyDescent="0.3">
      <c r="A22" s="9" t="s">
        <v>19</v>
      </c>
      <c r="B22" s="2" t="s">
        <v>20</v>
      </c>
      <c r="C22" s="4">
        <v>98168</v>
      </c>
      <c r="D22" s="4">
        <v>115431</v>
      </c>
      <c r="E22" s="3">
        <f t="shared" si="6"/>
        <v>117.58516013364843</v>
      </c>
      <c r="F22" s="3">
        <v>118.9</v>
      </c>
      <c r="G22" s="4">
        <v>117064</v>
      </c>
      <c r="H22" s="4">
        <v>133539</v>
      </c>
      <c r="I22" s="3">
        <f t="shared" si="7"/>
        <v>114.0734982573635</v>
      </c>
      <c r="J22" s="3">
        <f>H22/D22*100</f>
        <v>115.6872937079294</v>
      </c>
      <c r="K22" s="4">
        <v>139500</v>
      </c>
      <c r="L22" s="4">
        <v>155528</v>
      </c>
      <c r="M22" s="3">
        <f t="shared" si="8"/>
        <v>111.48960573476703</v>
      </c>
      <c r="N22" s="3">
        <f t="shared" ref="N22" si="9">L22/H22*100</f>
        <v>116.46635065411604</v>
      </c>
      <c r="O22" s="7">
        <v>167960</v>
      </c>
      <c r="P22" s="7">
        <v>176247</v>
      </c>
      <c r="Q22" s="5">
        <v>104.9</v>
      </c>
      <c r="R22" s="5">
        <v>113.3</v>
      </c>
    </row>
    <row r="23" spans="1:18" ht="37.5" x14ac:dyDescent="0.3">
      <c r="A23" s="9" t="s">
        <v>21</v>
      </c>
      <c r="B23" s="2" t="s">
        <v>6</v>
      </c>
      <c r="C23" s="3">
        <v>12</v>
      </c>
      <c r="D23" s="3">
        <v>22.5</v>
      </c>
      <c r="E23" s="3">
        <f t="shared" ref="E23:E24" si="10">D23-C23</f>
        <v>10.5</v>
      </c>
      <c r="F23" s="3">
        <v>10.1</v>
      </c>
      <c r="G23" s="3">
        <v>10</v>
      </c>
      <c r="H23" s="3">
        <v>23.9</v>
      </c>
      <c r="I23" s="3">
        <f t="shared" ref="I23:I24" si="11">H23-G23</f>
        <v>13.899999999999999</v>
      </c>
      <c r="J23" s="3">
        <f>H23-D23</f>
        <v>1.3999999999999986</v>
      </c>
      <c r="K23" s="3">
        <v>7</v>
      </c>
      <c r="L23" s="3">
        <v>22.5</v>
      </c>
      <c r="M23" s="3">
        <f t="shared" ref="M23:M24" si="12">L23-K23</f>
        <v>15.5</v>
      </c>
      <c r="N23" s="3">
        <f>L23-H23</f>
        <v>-1.3999999999999986</v>
      </c>
      <c r="O23" s="5">
        <v>11</v>
      </c>
      <c r="P23" s="5">
        <v>17.600000000000001</v>
      </c>
      <c r="Q23" s="5">
        <v>6.6</v>
      </c>
      <c r="R23" s="5">
        <v>4.9000000000000004</v>
      </c>
    </row>
    <row r="24" spans="1:18" ht="20.25" x14ac:dyDescent="0.3">
      <c r="A24" s="9" t="s">
        <v>22</v>
      </c>
      <c r="B24" s="2" t="s">
        <v>6</v>
      </c>
      <c r="C24" s="3">
        <v>108</v>
      </c>
      <c r="D24" s="3">
        <v>113.6</v>
      </c>
      <c r="E24" s="3">
        <f t="shared" si="10"/>
        <v>5.5999999999999943</v>
      </c>
      <c r="F24" s="3">
        <v>-2.2000000000000002</v>
      </c>
      <c r="G24" s="3">
        <v>107</v>
      </c>
      <c r="H24" s="3">
        <v>121.6</v>
      </c>
      <c r="I24" s="3">
        <f t="shared" si="11"/>
        <v>14.599999999999994</v>
      </c>
      <c r="J24" s="3">
        <f>H24-D24</f>
        <v>8</v>
      </c>
      <c r="K24" s="3">
        <v>104.5</v>
      </c>
      <c r="L24" s="3">
        <v>119.3</v>
      </c>
      <c r="M24" s="3">
        <f t="shared" si="12"/>
        <v>14.799999999999997</v>
      </c>
      <c r="N24" s="3">
        <f>L24-H24</f>
        <v>-2.2999999999999972</v>
      </c>
      <c r="O24" s="5">
        <v>108</v>
      </c>
      <c r="P24" s="5">
        <v>112.4</v>
      </c>
      <c r="Q24" s="5">
        <v>4.4000000000000004</v>
      </c>
      <c r="R24" s="5">
        <v>-6.9</v>
      </c>
    </row>
    <row r="25" spans="1:18" ht="20.25" x14ac:dyDescent="0.3">
      <c r="A25" s="9" t="s">
        <v>23</v>
      </c>
      <c r="B25" s="2" t="s">
        <v>20</v>
      </c>
      <c r="C25" s="3">
        <v>520</v>
      </c>
      <c r="D25" s="3">
        <v>659</v>
      </c>
      <c r="E25" s="3">
        <f t="shared" ref="E25:E27" si="13">D25/C25*100</f>
        <v>126.73076923076923</v>
      </c>
      <c r="F25" s="3">
        <v>121.4</v>
      </c>
      <c r="G25" s="3">
        <v>550.5</v>
      </c>
      <c r="H25" s="3">
        <v>746.5</v>
      </c>
      <c r="I25" s="3">
        <f t="shared" ref="I25:I27" si="14">H25/G25*100</f>
        <v>135.60399636693913</v>
      </c>
      <c r="J25" s="3">
        <f>H25/D25*100</f>
        <v>113.27769347496206</v>
      </c>
      <c r="K25" s="3">
        <v>630</v>
      </c>
      <c r="L25" s="3">
        <v>850</v>
      </c>
      <c r="M25" s="3">
        <f t="shared" ref="M25:M27" si="15">L25/K25*100</f>
        <v>134.92063492063494</v>
      </c>
      <c r="N25" s="3">
        <f t="shared" ref="N25:N27" si="16">L25/H25*100</f>
        <v>113.86470194239786</v>
      </c>
      <c r="O25" s="5">
        <v>755</v>
      </c>
      <c r="P25" s="5">
        <v>1044</v>
      </c>
      <c r="Q25" s="5">
        <v>138.30000000000001</v>
      </c>
      <c r="R25" s="5">
        <v>122.8</v>
      </c>
    </row>
    <row r="26" spans="1:18" ht="20.25" x14ac:dyDescent="0.3">
      <c r="A26" s="9" t="s">
        <v>24</v>
      </c>
      <c r="B26" s="2" t="s">
        <v>20</v>
      </c>
      <c r="C26" s="4">
        <v>42500</v>
      </c>
      <c r="D26" s="4">
        <v>45885</v>
      </c>
      <c r="E26" s="3">
        <f t="shared" si="13"/>
        <v>107.96470588235294</v>
      </c>
      <c r="F26" s="3">
        <v>98.8</v>
      </c>
      <c r="G26" s="4">
        <v>41537</v>
      </c>
      <c r="H26" s="4">
        <v>46532</v>
      </c>
      <c r="I26" s="3">
        <f t="shared" si="14"/>
        <v>112.02542311673929</v>
      </c>
      <c r="J26" s="3">
        <f>H26/D26*100</f>
        <v>101.41004685627111</v>
      </c>
      <c r="K26" s="4">
        <v>46530</v>
      </c>
      <c r="L26" s="4">
        <v>60070</v>
      </c>
      <c r="M26" s="3">
        <f t="shared" si="15"/>
        <v>129.09950569525037</v>
      </c>
      <c r="N26" s="3">
        <f t="shared" si="16"/>
        <v>129.09395684690105</v>
      </c>
      <c r="O26" s="7">
        <v>60760</v>
      </c>
      <c r="P26" s="7">
        <v>68774</v>
      </c>
      <c r="Q26" s="5">
        <v>113.2</v>
      </c>
      <c r="R26" s="5">
        <v>114.5</v>
      </c>
    </row>
    <row r="27" spans="1:18" ht="20.25" x14ac:dyDescent="0.3">
      <c r="A27" s="9" t="s">
        <v>25</v>
      </c>
      <c r="B27" s="2" t="s">
        <v>26</v>
      </c>
      <c r="C27" s="3">
        <v>625</v>
      </c>
      <c r="D27" s="3">
        <v>644.20000000000005</v>
      </c>
      <c r="E27" s="3">
        <f t="shared" si="13"/>
        <v>103.072</v>
      </c>
      <c r="F27" s="3">
        <v>108.6</v>
      </c>
      <c r="G27" s="3">
        <v>790</v>
      </c>
      <c r="H27" s="3">
        <v>799.5</v>
      </c>
      <c r="I27" s="3">
        <f t="shared" si="14"/>
        <v>101.20253164556962</v>
      </c>
      <c r="J27" s="3">
        <f>H27/D27*100</f>
        <v>124.10742005588327</v>
      </c>
      <c r="K27" s="3">
        <v>944.8</v>
      </c>
      <c r="L27" s="3">
        <v>973.3</v>
      </c>
      <c r="M27" s="3">
        <f t="shared" si="15"/>
        <v>103.01651143099069</v>
      </c>
      <c r="N27" s="3">
        <f t="shared" si="16"/>
        <v>121.73858661663539</v>
      </c>
      <c r="O27" s="5">
        <v>1033</v>
      </c>
      <c r="P27" s="5">
        <v>1070.2</v>
      </c>
      <c r="Q27" s="5">
        <v>103.6</v>
      </c>
      <c r="R27" s="5">
        <v>110</v>
      </c>
    </row>
  </sheetData>
  <mergeCells count="21">
    <mergeCell ref="A6:A8"/>
    <mergeCell ref="B6:B8"/>
    <mergeCell ref="K6:N6"/>
    <mergeCell ref="A2:N2"/>
    <mergeCell ref="A3:N3"/>
    <mergeCell ref="A4:N4"/>
    <mergeCell ref="C6:F6"/>
    <mergeCell ref="G6:J6"/>
    <mergeCell ref="G7:G8"/>
    <mergeCell ref="H7:H8"/>
    <mergeCell ref="I7:J7"/>
    <mergeCell ref="C7:C8"/>
    <mergeCell ref="D7:D8"/>
    <mergeCell ref="E7:F7"/>
    <mergeCell ref="O6:R6"/>
    <mergeCell ref="O7:O8"/>
    <mergeCell ref="P7:P8"/>
    <mergeCell ref="Q7:R7"/>
    <mergeCell ref="K7:K8"/>
    <mergeCell ref="L7:L8"/>
    <mergeCell ref="M7:N7"/>
  </mergeCells>
  <pageMargins left="0.25" right="0.17" top="0.74803149606299213" bottom="0.17" header="0.31496062992125984" footer="0.17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2020-03-30T09:30:37Z</cp:lastPrinted>
  <dcterms:created xsi:type="dcterms:W3CDTF">2019-10-24T12:49:47Z</dcterms:created>
  <dcterms:modified xsi:type="dcterms:W3CDTF">2020-03-30T11:58:25Z</dcterms:modified>
</cp:coreProperties>
</file>